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515" windowHeight="9210"/>
  </bookViews>
  <sheets>
    <sheet name="마라톤온라인 페이스계산기" sheetId="4" r:id="rId1"/>
  </sheets>
  <calcPr calcId="145621"/>
</workbook>
</file>

<file path=xl/calcChain.xml><?xml version="1.0" encoding="utf-8"?>
<calcChain xmlns="http://schemas.openxmlformats.org/spreadsheetml/2006/main">
  <c r="I15" i="4" l="1"/>
  <c r="D20" i="4" s="1"/>
  <c r="N32" i="4" s="1"/>
  <c r="I14" i="4"/>
  <c r="C20" i="4" s="1"/>
  <c r="M32" i="4" s="1"/>
  <c r="C24" i="4" l="1"/>
  <c r="C28" i="4"/>
  <c r="C32" i="4"/>
  <c r="H21" i="4"/>
  <c r="H25" i="4"/>
  <c r="H29" i="4"/>
  <c r="H33" i="4"/>
  <c r="M22" i="4"/>
  <c r="M26" i="4"/>
  <c r="M30" i="4"/>
  <c r="C26" i="4"/>
  <c r="C30" i="4"/>
  <c r="C34" i="4"/>
  <c r="H23" i="4"/>
  <c r="H27" i="4"/>
  <c r="H31" i="4"/>
  <c r="M20" i="4"/>
  <c r="M24" i="4"/>
  <c r="M28" i="4"/>
  <c r="C21" i="4"/>
  <c r="C23" i="4"/>
  <c r="C27" i="4"/>
  <c r="C31" i="4"/>
  <c r="H20" i="4"/>
  <c r="H24" i="4"/>
  <c r="H28" i="4"/>
  <c r="H32" i="4"/>
  <c r="M21" i="4"/>
  <c r="M25" i="4"/>
  <c r="M29" i="4"/>
  <c r="C25" i="4"/>
  <c r="C29" i="4"/>
  <c r="C33" i="4"/>
  <c r="H22" i="4"/>
  <c r="H26" i="4"/>
  <c r="H30" i="4"/>
  <c r="H34" i="4"/>
  <c r="M23" i="4"/>
  <c r="M27" i="4"/>
  <c r="M31" i="4"/>
  <c r="C22" i="4"/>
  <c r="D26" i="4"/>
  <c r="D30" i="4"/>
  <c r="D34" i="4"/>
  <c r="I23" i="4"/>
  <c r="I27" i="4"/>
  <c r="I31" i="4"/>
  <c r="N20" i="4"/>
  <c r="N24" i="4"/>
  <c r="N28" i="4"/>
  <c r="D21" i="4"/>
  <c r="D27" i="4"/>
  <c r="D31" i="4"/>
  <c r="I20" i="4"/>
  <c r="I24" i="4"/>
  <c r="I28" i="4"/>
  <c r="I32" i="4"/>
  <c r="N21" i="4"/>
  <c r="N25" i="4"/>
  <c r="N29" i="4"/>
  <c r="D23" i="4"/>
  <c r="D24" i="4"/>
  <c r="D28" i="4"/>
  <c r="D32" i="4"/>
  <c r="I21" i="4"/>
  <c r="I25" i="4"/>
  <c r="I29" i="4"/>
  <c r="I33" i="4"/>
  <c r="N22" i="4"/>
  <c r="N26" i="4"/>
  <c r="N30" i="4"/>
  <c r="D25" i="4"/>
  <c r="D29" i="4"/>
  <c r="D33" i="4"/>
  <c r="I22" i="4"/>
  <c r="I26" i="4"/>
  <c r="I30" i="4"/>
  <c r="I34" i="4"/>
  <c r="N23" i="4"/>
  <c r="N27" i="4"/>
  <c r="N31" i="4"/>
  <c r="D22" i="4"/>
</calcChain>
</file>

<file path=xl/sharedStrings.xml><?xml version="1.0" encoding="utf-8"?>
<sst xmlns="http://schemas.openxmlformats.org/spreadsheetml/2006/main" count="22" uniqueCount="17">
  <si>
    <t>KMs</t>
  </si>
  <si>
    <r>
      <rPr>
        <sz val="10"/>
        <rFont val="돋움"/>
        <family val="3"/>
        <charset val="129"/>
      </rPr>
      <t>노란색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부분만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입력하세요</t>
    </r>
    <phoneticPr fontId="1" type="noConversion"/>
  </si>
  <si>
    <t>입력</t>
    <phoneticPr fontId="1" type="noConversion"/>
  </si>
  <si>
    <t>시간</t>
    <phoneticPr fontId="1" type="noConversion"/>
  </si>
  <si>
    <t>분</t>
    <phoneticPr fontId="1" type="noConversion"/>
  </si>
  <si>
    <t>초</t>
    <phoneticPr fontId="1" type="noConversion"/>
  </si>
  <si>
    <t>결과</t>
    <phoneticPr fontId="1" type="noConversion"/>
  </si>
  <si>
    <r>
      <rPr>
        <b/>
        <sz val="10"/>
        <rFont val="돋움"/>
        <family val="3"/>
        <charset val="129"/>
      </rPr>
      <t>페이스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차트</t>
    </r>
    <phoneticPr fontId="1" type="noConversion"/>
  </si>
  <si>
    <t>거리</t>
    <phoneticPr fontId="1" type="noConversion"/>
  </si>
  <si>
    <t>마일</t>
    <phoneticPr fontId="1" type="noConversion"/>
  </si>
  <si>
    <t>km</t>
    <phoneticPr fontId="1" type="noConversion"/>
  </si>
  <si>
    <t>km</t>
    <phoneticPr fontId="1" type="noConversion"/>
  </si>
  <si>
    <t>종목</t>
    <phoneticPr fontId="1" type="noConversion"/>
  </si>
  <si>
    <t>단위</t>
    <phoneticPr fontId="1" type="noConversion"/>
  </si>
  <si>
    <r>
      <rPr>
        <sz val="10"/>
        <rFont val="돋움"/>
        <family val="3"/>
        <charset val="129"/>
      </rPr>
      <t>마일당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페이스</t>
    </r>
    <phoneticPr fontId="1" type="noConversion"/>
  </si>
  <si>
    <r>
      <rPr>
        <sz val="10"/>
        <rFont val="Arial"/>
        <family val="2"/>
      </rPr>
      <t>km</t>
    </r>
    <r>
      <rPr>
        <sz val="10"/>
        <rFont val="돋움"/>
        <family val="3"/>
        <charset val="129"/>
      </rPr>
      <t>당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페이스</t>
    </r>
    <phoneticPr fontId="1" type="noConversion"/>
  </si>
  <si>
    <r>
      <rPr>
        <b/>
        <sz val="14"/>
        <color indexed="9"/>
        <rFont val="돋움"/>
        <family val="3"/>
        <charset val="129"/>
      </rPr>
      <t>마라톤온라인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돋움"/>
        <family val="3"/>
        <charset val="129"/>
      </rPr>
      <t>페이스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돋움"/>
        <family val="3"/>
        <charset val="129"/>
      </rPr>
      <t>계산기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</si>
</sst>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:ss;@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4"/>
      <color indexed="9"/>
      <name val="Arial"/>
      <family val="2"/>
    </font>
    <font>
      <b/>
      <sz val="14"/>
      <color indexed="9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15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2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7" borderId="16" xfId="0" applyFill="1" applyBorder="1" applyAlignment="1" applyProtection="1">
      <alignment horizontal="right"/>
      <protection locked="0"/>
    </xf>
    <xf numFmtId="176" fontId="2" fillId="6" borderId="12" xfId="0" applyNumberFormat="1" applyFont="1" applyFill="1" applyBorder="1" applyProtection="1">
      <protection hidden="1"/>
    </xf>
    <xf numFmtId="176" fontId="2" fillId="6" borderId="16" xfId="0" applyNumberFormat="1" applyFont="1" applyFill="1" applyBorder="1" applyProtection="1">
      <protection hidden="1"/>
    </xf>
    <xf numFmtId="176" fontId="0" fillId="0" borderId="17" xfId="0" applyNumberFormat="1" applyFill="1" applyBorder="1" applyAlignment="1" applyProtection="1">
      <protection hidden="1"/>
    </xf>
    <xf numFmtId="176" fontId="0" fillId="8" borderId="17" xfId="0" applyNumberFormat="1" applyFill="1" applyBorder="1" applyProtection="1">
      <protection hidden="1"/>
    </xf>
    <xf numFmtId="176" fontId="0" fillId="9" borderId="17" xfId="0" applyNumberFormat="1" applyFill="1" applyBorder="1" applyProtection="1">
      <protection hidden="1"/>
    </xf>
    <xf numFmtId="176" fontId="0" fillId="8" borderId="18" xfId="0" applyNumberFormat="1" applyFill="1" applyBorder="1" applyProtection="1">
      <protection hidden="1"/>
    </xf>
    <xf numFmtId="176" fontId="0" fillId="9" borderId="19" xfId="0" applyNumberFormat="1" applyFill="1" applyBorder="1" applyProtection="1">
      <protection hidden="1"/>
    </xf>
    <xf numFmtId="176" fontId="0" fillId="8" borderId="19" xfId="0" applyNumberFormat="1" applyFill="1" applyBorder="1" applyProtection="1">
      <protection hidden="1"/>
    </xf>
    <xf numFmtId="0" fontId="0" fillId="2" borderId="5" xfId="0" applyFill="1" applyBorder="1" applyAlignment="1">
      <alignment horizontal="center"/>
    </xf>
    <xf numFmtId="176" fontId="0" fillId="9" borderId="18" xfId="0" applyNumberFormat="1" applyFill="1" applyBorder="1" applyProtection="1">
      <protection hidden="1"/>
    </xf>
    <xf numFmtId="0" fontId="0" fillId="2" borderId="8" xfId="0" applyFill="1" applyBorder="1" applyAlignment="1">
      <alignment horizontal="center"/>
    </xf>
    <xf numFmtId="176" fontId="0" fillId="9" borderId="20" xfId="0" applyNumberFormat="1" applyFill="1" applyBorder="1" applyProtection="1">
      <protection hidden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Border="1"/>
    <xf numFmtId="176" fontId="2" fillId="11" borderId="22" xfId="0" applyNumberFormat="1" applyFont="1" applyFill="1" applyBorder="1" applyAlignment="1" applyProtection="1">
      <alignment horizontal="center"/>
      <protection hidden="1"/>
    </xf>
    <xf numFmtId="176" fontId="2" fillId="11" borderId="24" xfId="0" applyNumberFormat="1" applyFont="1" applyFill="1" applyBorder="1" applyAlignment="1" applyProtection="1">
      <alignment horizontal="center"/>
      <protection hidden="1"/>
    </xf>
    <xf numFmtId="0" fontId="5" fillId="10" borderId="21" xfId="0" applyFont="1" applyFill="1" applyBorder="1" applyAlignment="1">
      <alignment horizontal="center"/>
    </xf>
    <xf numFmtId="176" fontId="5" fillId="11" borderId="22" xfId="0" applyNumberFormat="1" applyFont="1" applyFill="1" applyBorder="1" applyAlignment="1" applyProtection="1">
      <alignment horizontal="center"/>
      <protection hidden="1"/>
    </xf>
    <xf numFmtId="0" fontId="5" fillId="10" borderId="23" xfId="0" applyFont="1" applyFill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4" fillId="0" borderId="0" xfId="0" applyFont="1"/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showGridLines="0" tabSelected="1" topLeftCell="B1" workbookViewId="0">
      <selection activeCell="U14" sqref="U14"/>
    </sheetView>
  </sheetViews>
  <sheetFormatPr defaultRowHeight="12.75" x14ac:dyDescent="0.2"/>
  <cols>
    <col min="1" max="1" width="3" hidden="1" customWidth="1"/>
    <col min="2" max="2" width="7" customWidth="1"/>
    <col min="3" max="4" width="7.7109375" customWidth="1"/>
    <col min="5" max="5" width="2.42578125" customWidth="1"/>
    <col min="6" max="6" width="5.5703125" customWidth="1"/>
    <col min="7" max="9" width="7.7109375" customWidth="1"/>
    <col min="10" max="10" width="5.85546875" customWidth="1"/>
    <col min="11" max="11" width="1.85546875" customWidth="1"/>
    <col min="12" max="15" width="7.7109375" customWidth="1"/>
  </cols>
  <sheetData>
    <row r="2" spans="2:20" ht="13.5" thickBot="1" x14ac:dyDescent="0.25"/>
    <row r="3" spans="2:20" ht="19.5" thickBot="1" x14ac:dyDescent="0.3">
      <c r="B3" s="40" t="s">
        <v>16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2:20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</row>
    <row r="5" spans="2:20" ht="13.5" thickBot="1" x14ac:dyDescent="0.2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2:20" ht="13.5" thickBot="1" x14ac:dyDescent="0.25">
      <c r="B6" s="47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2:20" ht="13.5" thickBot="1" x14ac:dyDescent="0.25">
      <c r="B7" s="50" t="s">
        <v>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2:20" x14ac:dyDescent="0.2">
      <c r="B8" s="3"/>
      <c r="C8" s="53" t="s">
        <v>3</v>
      </c>
      <c r="D8" s="51"/>
      <c r="E8" s="54"/>
      <c r="F8" s="12">
        <v>3</v>
      </c>
      <c r="G8" s="1"/>
      <c r="H8" s="1"/>
      <c r="I8" s="1"/>
      <c r="J8" s="53" t="s">
        <v>12</v>
      </c>
      <c r="K8" s="51"/>
      <c r="L8" s="54"/>
      <c r="M8" s="12">
        <v>42.195</v>
      </c>
      <c r="N8" s="4"/>
    </row>
    <row r="9" spans="2:20" ht="13.5" thickBot="1" x14ac:dyDescent="0.25">
      <c r="B9" s="3"/>
      <c r="C9" s="58" t="s">
        <v>4</v>
      </c>
      <c r="D9" s="59"/>
      <c r="E9" s="60"/>
      <c r="F9" s="13">
        <v>59</v>
      </c>
      <c r="G9" s="1"/>
      <c r="H9" s="1"/>
      <c r="I9" s="1"/>
      <c r="J9" s="55" t="s">
        <v>13</v>
      </c>
      <c r="K9" s="56"/>
      <c r="L9" s="57"/>
      <c r="M9" s="15" t="s">
        <v>0</v>
      </c>
      <c r="N9" s="4"/>
    </row>
    <row r="10" spans="2:20" ht="13.5" thickBot="1" x14ac:dyDescent="0.25">
      <c r="B10" s="3"/>
      <c r="C10" s="55" t="s">
        <v>5</v>
      </c>
      <c r="D10" s="56"/>
      <c r="E10" s="57"/>
      <c r="F10" s="14">
        <v>50</v>
      </c>
      <c r="G10" s="1"/>
      <c r="H10" s="1"/>
      <c r="I10" s="1"/>
      <c r="J10" s="1"/>
      <c r="K10" s="1"/>
      <c r="L10" s="1"/>
      <c r="M10" s="1"/>
      <c r="N10" s="4"/>
      <c r="T10" s="39"/>
    </row>
    <row r="11" spans="2:20" ht="13.5" thickBot="1" x14ac:dyDescent="0.25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</row>
    <row r="12" spans="2:20" ht="13.5" thickBot="1" x14ac:dyDescent="0.25">
      <c r="B12" s="46" t="s">
        <v>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2:20" ht="13.5" thickBot="1" x14ac:dyDescent="0.25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</row>
    <row r="14" spans="2:20" x14ac:dyDescent="0.2">
      <c r="B14" s="3"/>
      <c r="C14" s="1"/>
      <c r="D14" s="1"/>
      <c r="E14" s="1"/>
      <c r="F14" s="1"/>
      <c r="G14" s="37" t="s">
        <v>14</v>
      </c>
      <c r="H14" s="2"/>
      <c r="I14" s="16">
        <f>TIME(F8,F9,F10)/(IF($M$9="Miles",$M$8,IF($M$9="KMs",$M$8*0.62137,$M$8*0.00062137)))</f>
        <v>6.3523698927285179E-3</v>
      </c>
      <c r="J14" s="1"/>
      <c r="K14" s="1"/>
      <c r="L14" s="1"/>
      <c r="M14" s="1"/>
      <c r="N14" s="4"/>
    </row>
    <row r="15" spans="2:20" ht="13.5" thickBot="1" x14ac:dyDescent="0.25">
      <c r="B15" s="3"/>
      <c r="C15" s="1"/>
      <c r="D15" s="1"/>
      <c r="E15" s="1"/>
      <c r="F15" s="1"/>
      <c r="G15" s="38" t="s">
        <v>15</v>
      </c>
      <c r="H15" s="5"/>
      <c r="I15" s="17">
        <f>TIME(F8,F9,F10)/(IF($M$9="KMs",$M$8,IF($M$9="Miles",$M$8/0.62137,$M$8/1000)))</f>
        <v>3.9471720802447194E-3</v>
      </c>
      <c r="J15" s="1"/>
      <c r="K15" s="1"/>
      <c r="L15" s="1"/>
      <c r="M15" s="1"/>
      <c r="N15" s="4"/>
    </row>
    <row r="16" spans="2:20" ht="13.5" thickBot="1" x14ac:dyDescent="0.25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"/>
    </row>
    <row r="17" spans="2:14" ht="13.5" thickBot="1" x14ac:dyDescent="0.25">
      <c r="B17" s="43" t="s">
        <v>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2:14" s="31" customFormat="1" x14ac:dyDescent="0.2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2:14" x14ac:dyDescent="0.2">
      <c r="B19" s="34" t="s">
        <v>8</v>
      </c>
      <c r="C19" s="35" t="s">
        <v>9</v>
      </c>
      <c r="D19" s="32" t="s">
        <v>10</v>
      </c>
      <c r="E19" s="1"/>
      <c r="F19" s="1"/>
      <c r="G19" s="36" t="s">
        <v>8</v>
      </c>
      <c r="H19" s="35" t="s">
        <v>9</v>
      </c>
      <c r="I19" s="32" t="s">
        <v>11</v>
      </c>
      <c r="J19" s="1"/>
      <c r="K19" s="1"/>
      <c r="L19" s="36" t="s">
        <v>8</v>
      </c>
      <c r="M19" s="35" t="s">
        <v>9</v>
      </c>
      <c r="N19" s="33" t="s">
        <v>11</v>
      </c>
    </row>
    <row r="20" spans="2:14" x14ac:dyDescent="0.2">
      <c r="B20" s="9">
        <v>1</v>
      </c>
      <c r="C20" s="18">
        <f>I14</f>
        <v>6.3523698927285179E-3</v>
      </c>
      <c r="D20" s="18">
        <f>I15</f>
        <v>3.9471720802447194E-3</v>
      </c>
      <c r="E20" s="1"/>
      <c r="F20" s="1"/>
      <c r="G20" s="7">
        <v>16</v>
      </c>
      <c r="H20" s="19">
        <f t="shared" ref="H20:H34" si="0">$C$20*$G20</f>
        <v>0.10163791828365629</v>
      </c>
      <c r="I20" s="19">
        <f t="shared" ref="I20:I34" si="1">$D$20*$G20</f>
        <v>6.315475328391551E-2</v>
      </c>
      <c r="J20" s="1"/>
      <c r="K20" s="1"/>
      <c r="L20" s="6">
        <v>31</v>
      </c>
      <c r="M20" s="20">
        <f t="shared" ref="M20:M32" si="2">$C$20*$L20</f>
        <v>0.19692346667458405</v>
      </c>
      <c r="N20" s="22">
        <f t="shared" ref="N20:N32" si="3">$D$20*$L20</f>
        <v>0.12236233448758629</v>
      </c>
    </row>
    <row r="21" spans="2:14" x14ac:dyDescent="0.2">
      <c r="B21" s="11">
        <v>2</v>
      </c>
      <c r="C21" s="19">
        <f t="shared" ref="C21:C34" si="4">$C$20*$B21</f>
        <v>1.2704739785457036E-2</v>
      </c>
      <c r="D21" s="19">
        <f t="shared" ref="D21:D34" si="5">$D$20*$B21</f>
        <v>7.8943441604894388E-3</v>
      </c>
      <c r="E21" s="1"/>
      <c r="F21" s="1"/>
      <c r="G21" s="6">
        <v>17</v>
      </c>
      <c r="H21" s="20">
        <f t="shared" si="0"/>
        <v>0.1079902881763848</v>
      </c>
      <c r="I21" s="20">
        <f t="shared" si="1"/>
        <v>6.7101925364160236E-2</v>
      </c>
      <c r="J21" s="1"/>
      <c r="K21" s="1"/>
      <c r="L21" s="7">
        <v>32</v>
      </c>
      <c r="M21" s="19">
        <f t="shared" si="2"/>
        <v>0.20327583656731257</v>
      </c>
      <c r="N21" s="23">
        <f t="shared" si="3"/>
        <v>0.12630950656783102</v>
      </c>
    </row>
    <row r="22" spans="2:14" x14ac:dyDescent="0.2">
      <c r="B22" s="10">
        <v>3</v>
      </c>
      <c r="C22" s="20">
        <f t="shared" si="4"/>
        <v>1.9057109678185552E-2</v>
      </c>
      <c r="D22" s="20">
        <f t="shared" si="5"/>
        <v>1.1841516240734158E-2</v>
      </c>
      <c r="E22" s="1"/>
      <c r="F22" s="1"/>
      <c r="G22" s="7">
        <v>18</v>
      </c>
      <c r="H22" s="19">
        <f t="shared" si="0"/>
        <v>0.11434265806911333</v>
      </c>
      <c r="I22" s="19">
        <f t="shared" si="1"/>
        <v>7.1049097444404949E-2</v>
      </c>
      <c r="J22" s="1"/>
      <c r="K22" s="1"/>
      <c r="L22" s="6">
        <v>33</v>
      </c>
      <c r="M22" s="20">
        <f t="shared" si="2"/>
        <v>0.2096282064600411</v>
      </c>
      <c r="N22" s="22">
        <f t="shared" si="3"/>
        <v>0.13025667864807575</v>
      </c>
    </row>
    <row r="23" spans="2:14" x14ac:dyDescent="0.2">
      <c r="B23" s="11">
        <v>4</v>
      </c>
      <c r="C23" s="19">
        <f t="shared" si="4"/>
        <v>2.5409479570914072E-2</v>
      </c>
      <c r="D23" s="19">
        <f t="shared" si="5"/>
        <v>1.5788688320978878E-2</v>
      </c>
      <c r="E23" s="1"/>
      <c r="F23" s="1"/>
      <c r="G23" s="6">
        <v>19</v>
      </c>
      <c r="H23" s="20">
        <f t="shared" si="0"/>
        <v>0.12069502796184184</v>
      </c>
      <c r="I23" s="20">
        <f t="shared" si="1"/>
        <v>7.4996269524649661E-2</v>
      </c>
      <c r="J23" s="1"/>
      <c r="K23" s="1"/>
      <c r="L23" s="7">
        <v>34</v>
      </c>
      <c r="M23" s="19">
        <f t="shared" si="2"/>
        <v>0.2159805763527696</v>
      </c>
      <c r="N23" s="23">
        <f t="shared" si="3"/>
        <v>0.13420385072832047</v>
      </c>
    </row>
    <row r="24" spans="2:14" x14ac:dyDescent="0.2">
      <c r="B24" s="10">
        <v>5</v>
      </c>
      <c r="C24" s="20">
        <f t="shared" si="4"/>
        <v>3.1761849463642591E-2</v>
      </c>
      <c r="D24" s="20">
        <f t="shared" si="5"/>
        <v>1.9735860401223597E-2</v>
      </c>
      <c r="E24" s="1"/>
      <c r="F24" s="1"/>
      <c r="G24" s="7">
        <v>20</v>
      </c>
      <c r="H24" s="19">
        <f t="shared" si="0"/>
        <v>0.12704739785457037</v>
      </c>
      <c r="I24" s="19">
        <f t="shared" si="1"/>
        <v>7.8943441604894388E-2</v>
      </c>
      <c r="J24" s="1"/>
      <c r="K24" s="1"/>
      <c r="L24" s="6">
        <v>35</v>
      </c>
      <c r="M24" s="20">
        <f t="shared" si="2"/>
        <v>0.22233294624549813</v>
      </c>
      <c r="N24" s="22">
        <f t="shared" si="3"/>
        <v>0.13815102280856517</v>
      </c>
    </row>
    <row r="25" spans="2:14" x14ac:dyDescent="0.2">
      <c r="B25" s="11">
        <v>6</v>
      </c>
      <c r="C25" s="19">
        <f t="shared" si="4"/>
        <v>3.8114219356371104E-2</v>
      </c>
      <c r="D25" s="19">
        <f t="shared" si="5"/>
        <v>2.3683032481468316E-2</v>
      </c>
      <c r="E25" s="1"/>
      <c r="F25" s="1"/>
      <c r="G25" s="6">
        <v>21</v>
      </c>
      <c r="H25" s="20">
        <f t="shared" si="0"/>
        <v>0.13339976774729886</v>
      </c>
      <c r="I25" s="20">
        <f t="shared" si="1"/>
        <v>8.2890613685139114E-2</v>
      </c>
      <c r="J25" s="1"/>
      <c r="K25" s="1"/>
      <c r="L25" s="7">
        <v>36</v>
      </c>
      <c r="M25" s="19">
        <f t="shared" si="2"/>
        <v>0.22868531613822665</v>
      </c>
      <c r="N25" s="23">
        <f t="shared" si="3"/>
        <v>0.1420981948888099</v>
      </c>
    </row>
    <row r="26" spans="2:14" x14ac:dyDescent="0.2">
      <c r="B26" s="10">
        <v>7</v>
      </c>
      <c r="C26" s="20">
        <f t="shared" si="4"/>
        <v>4.4466589249099624E-2</v>
      </c>
      <c r="D26" s="20">
        <f t="shared" si="5"/>
        <v>2.7630204561713036E-2</v>
      </c>
      <c r="E26" s="1"/>
      <c r="F26" s="1"/>
      <c r="G26" s="7">
        <v>22</v>
      </c>
      <c r="H26" s="19">
        <f t="shared" si="0"/>
        <v>0.13975213764002739</v>
      </c>
      <c r="I26" s="19">
        <f t="shared" si="1"/>
        <v>8.6837785765383826E-2</v>
      </c>
      <c r="J26" s="1"/>
      <c r="K26" s="1"/>
      <c r="L26" s="6">
        <v>37</v>
      </c>
      <c r="M26" s="20">
        <f t="shared" si="2"/>
        <v>0.23503768603095515</v>
      </c>
      <c r="N26" s="22">
        <f t="shared" si="3"/>
        <v>0.14604536696905462</v>
      </c>
    </row>
    <row r="27" spans="2:14" x14ac:dyDescent="0.2">
      <c r="B27" s="11">
        <v>8</v>
      </c>
      <c r="C27" s="19">
        <f t="shared" si="4"/>
        <v>5.0818959141828143E-2</v>
      </c>
      <c r="D27" s="19">
        <f t="shared" si="5"/>
        <v>3.1577376641957755E-2</v>
      </c>
      <c r="E27" s="1"/>
      <c r="F27" s="1"/>
      <c r="G27" s="6">
        <v>23</v>
      </c>
      <c r="H27" s="20">
        <f t="shared" si="0"/>
        <v>0.14610450753275592</v>
      </c>
      <c r="I27" s="20">
        <f t="shared" si="1"/>
        <v>9.0784957845628539E-2</v>
      </c>
      <c r="J27" s="1"/>
      <c r="K27" s="1"/>
      <c r="L27" s="7">
        <v>38</v>
      </c>
      <c r="M27" s="19">
        <f t="shared" si="2"/>
        <v>0.24139005592368368</v>
      </c>
      <c r="N27" s="23">
        <f t="shared" si="3"/>
        <v>0.14999253904929932</v>
      </c>
    </row>
    <row r="28" spans="2:14" x14ac:dyDescent="0.2">
      <c r="B28" s="10">
        <v>9</v>
      </c>
      <c r="C28" s="20">
        <f t="shared" si="4"/>
        <v>5.7171329034556663E-2</v>
      </c>
      <c r="D28" s="20">
        <f t="shared" si="5"/>
        <v>3.5524548722202474E-2</v>
      </c>
      <c r="E28" s="1"/>
      <c r="F28" s="1"/>
      <c r="G28" s="7">
        <v>24</v>
      </c>
      <c r="H28" s="19">
        <f t="shared" si="0"/>
        <v>0.15245687742548442</v>
      </c>
      <c r="I28" s="19">
        <f t="shared" si="1"/>
        <v>9.4732129925873265E-2</v>
      </c>
      <c r="J28" s="1"/>
      <c r="K28" s="1"/>
      <c r="L28" s="6">
        <v>39</v>
      </c>
      <c r="M28" s="20">
        <f t="shared" si="2"/>
        <v>0.2477424258164122</v>
      </c>
      <c r="N28" s="22">
        <f t="shared" si="3"/>
        <v>0.15393971112954405</v>
      </c>
    </row>
    <row r="29" spans="2:14" x14ac:dyDescent="0.2">
      <c r="B29" s="11">
        <v>10</v>
      </c>
      <c r="C29" s="19">
        <f t="shared" si="4"/>
        <v>6.3523698927285183E-2</v>
      </c>
      <c r="D29" s="19">
        <f t="shared" si="5"/>
        <v>3.9471720802447194E-2</v>
      </c>
      <c r="E29" s="1"/>
      <c r="F29" s="1"/>
      <c r="G29" s="6">
        <v>25</v>
      </c>
      <c r="H29" s="20">
        <f t="shared" si="0"/>
        <v>0.15880924731821294</v>
      </c>
      <c r="I29" s="20">
        <f t="shared" si="1"/>
        <v>9.8679302006117992E-2</v>
      </c>
      <c r="J29" s="1"/>
      <c r="K29" s="1"/>
      <c r="L29" s="7">
        <v>40</v>
      </c>
      <c r="M29" s="19">
        <f t="shared" si="2"/>
        <v>0.25409479570914073</v>
      </c>
      <c r="N29" s="23">
        <f t="shared" si="3"/>
        <v>0.15788688320978878</v>
      </c>
    </row>
    <row r="30" spans="2:14" x14ac:dyDescent="0.2">
      <c r="B30" s="10">
        <v>11</v>
      </c>
      <c r="C30" s="20">
        <f t="shared" si="4"/>
        <v>6.9876068820013695E-2</v>
      </c>
      <c r="D30" s="20">
        <f t="shared" si="5"/>
        <v>4.3418892882691913E-2</v>
      </c>
      <c r="E30" s="1"/>
      <c r="F30" s="1"/>
      <c r="G30" s="7">
        <v>26</v>
      </c>
      <c r="H30" s="19">
        <f t="shared" si="0"/>
        <v>0.16516161721094147</v>
      </c>
      <c r="I30" s="19">
        <f t="shared" si="1"/>
        <v>0.1026264740863627</v>
      </c>
      <c r="J30" s="1"/>
      <c r="K30" s="1"/>
      <c r="L30" s="6">
        <v>41</v>
      </c>
      <c r="M30" s="20">
        <f t="shared" si="2"/>
        <v>0.26044716560186926</v>
      </c>
      <c r="N30" s="22">
        <f t="shared" si="3"/>
        <v>0.1618340552900335</v>
      </c>
    </row>
    <row r="31" spans="2:14" x14ac:dyDescent="0.2">
      <c r="B31" s="11">
        <v>12</v>
      </c>
      <c r="C31" s="19">
        <f t="shared" si="4"/>
        <v>7.6228438712742208E-2</v>
      </c>
      <c r="D31" s="19">
        <f t="shared" si="5"/>
        <v>4.7366064962936633E-2</v>
      </c>
      <c r="E31" s="1"/>
      <c r="F31" s="1"/>
      <c r="G31" s="6">
        <v>27</v>
      </c>
      <c r="H31" s="20">
        <f t="shared" si="0"/>
        <v>0.17151398710367</v>
      </c>
      <c r="I31" s="20">
        <f t="shared" si="1"/>
        <v>0.10657364616660742</v>
      </c>
      <c r="J31" s="1"/>
      <c r="K31" s="1"/>
      <c r="L31" s="7">
        <v>42</v>
      </c>
      <c r="M31" s="19">
        <f t="shared" si="2"/>
        <v>0.26679953549459773</v>
      </c>
      <c r="N31" s="23">
        <f t="shared" si="3"/>
        <v>0.16578122737027823</v>
      </c>
    </row>
    <row r="32" spans="2:14" x14ac:dyDescent="0.2">
      <c r="B32" s="10">
        <v>13</v>
      </c>
      <c r="C32" s="20">
        <f t="shared" si="4"/>
        <v>8.2580808605470735E-2</v>
      </c>
      <c r="D32" s="20">
        <f t="shared" si="5"/>
        <v>5.1313237043181352E-2</v>
      </c>
      <c r="E32" s="1"/>
      <c r="F32" s="1"/>
      <c r="G32" s="7">
        <v>28</v>
      </c>
      <c r="H32" s="19">
        <f t="shared" si="0"/>
        <v>0.17786635699639849</v>
      </c>
      <c r="I32" s="19">
        <f t="shared" si="1"/>
        <v>0.11052081824685214</v>
      </c>
      <c r="J32" s="1"/>
      <c r="K32" s="1"/>
      <c r="L32" s="6">
        <v>42.195</v>
      </c>
      <c r="M32" s="20">
        <f t="shared" si="2"/>
        <v>0.26803824762367984</v>
      </c>
      <c r="N32" s="22">
        <f t="shared" si="3"/>
        <v>0.16655092592592594</v>
      </c>
    </row>
    <row r="33" spans="2:14" x14ac:dyDescent="0.2">
      <c r="B33" s="11">
        <v>14</v>
      </c>
      <c r="C33" s="19">
        <f t="shared" si="4"/>
        <v>8.8933178498199247E-2</v>
      </c>
      <c r="D33" s="19">
        <f t="shared" si="5"/>
        <v>5.5260409123426071E-2</v>
      </c>
      <c r="E33" s="1"/>
      <c r="F33" s="1"/>
      <c r="G33" s="6">
        <v>29</v>
      </c>
      <c r="H33" s="20">
        <f t="shared" si="0"/>
        <v>0.18421872688912702</v>
      </c>
      <c r="I33" s="20">
        <f t="shared" si="1"/>
        <v>0.11446799032709687</v>
      </c>
      <c r="J33" s="1"/>
      <c r="K33" s="1"/>
      <c r="L33" s="7"/>
      <c r="M33" s="19"/>
      <c r="N33" s="23"/>
    </row>
    <row r="34" spans="2:14" ht="13.5" thickBot="1" x14ac:dyDescent="0.25">
      <c r="B34" s="24">
        <v>15</v>
      </c>
      <c r="C34" s="25">
        <f t="shared" si="4"/>
        <v>9.5285548390927774E-2</v>
      </c>
      <c r="D34" s="25">
        <f t="shared" si="5"/>
        <v>5.9207581203670791E-2</v>
      </c>
      <c r="E34" s="5"/>
      <c r="F34" s="5"/>
      <c r="G34" s="8">
        <v>30</v>
      </c>
      <c r="H34" s="21">
        <f t="shared" si="0"/>
        <v>0.19057109678185555</v>
      </c>
      <c r="I34" s="21">
        <f t="shared" si="1"/>
        <v>0.11841516240734158</v>
      </c>
      <c r="J34" s="5"/>
      <c r="K34" s="5"/>
      <c r="L34" s="26"/>
      <c r="M34" s="25"/>
      <c r="N34" s="27"/>
    </row>
  </sheetData>
  <sheetProtection formatCells="0" formatColumns="0" formatRows="0" insertColumns="0" insertRows="0"/>
  <mergeCells count="10">
    <mergeCell ref="B3:N3"/>
    <mergeCell ref="B17:N17"/>
    <mergeCell ref="B12:N12"/>
    <mergeCell ref="B6:N6"/>
    <mergeCell ref="B7:N7"/>
    <mergeCell ref="J8:L8"/>
    <mergeCell ref="J9:L9"/>
    <mergeCell ref="C8:E8"/>
    <mergeCell ref="C9:E9"/>
    <mergeCell ref="C10:E10"/>
  </mergeCells>
  <phoneticPr fontId="1" type="noConversion"/>
  <dataValidations count="1">
    <dataValidation type="list" allowBlank="1" promptTitle="test" sqref="M9">
      <formula1>"Miles,KMs"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마라톤온라인 페이스계산기</vt:lpstr>
    </vt:vector>
  </TitlesOfParts>
  <Company>1-800-GOT-JUNK?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CDCOM987_주용태</dc:creator>
  <cp:lastModifiedBy>CDCOM000</cp:lastModifiedBy>
  <cp:lastPrinted>2017-11-15T02:18:43Z</cp:lastPrinted>
  <dcterms:created xsi:type="dcterms:W3CDTF">2009-11-13T06:53:59Z</dcterms:created>
  <dcterms:modified xsi:type="dcterms:W3CDTF">2017-11-15T02:20:30Z</dcterms:modified>
</cp:coreProperties>
</file>